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90" windowWidth="19320" windowHeight="9465"/>
  </bookViews>
  <sheets>
    <sheet name="PE-01" sheetId="15" r:id="rId1"/>
  </sheets>
  <definedNames>
    <definedName name="_xlnm.Print_Area" localSheetId="0">'PE-01'!$B$1:$I$96</definedName>
  </definedNames>
  <calcPr calcId="124519"/>
</workbook>
</file>

<file path=xl/calcChain.xml><?xml version="1.0" encoding="utf-8"?>
<calcChain xmlns="http://schemas.openxmlformats.org/spreadsheetml/2006/main">
  <c r="H10" i="15"/>
  <c r="F81"/>
  <c r="I81" s="1"/>
  <c r="F80"/>
  <c r="I80" s="1"/>
  <c r="F79"/>
  <c r="I79" s="1"/>
  <c r="F78"/>
  <c r="I78" s="1"/>
  <c r="F77"/>
  <c r="I77" s="1"/>
  <c r="F76"/>
  <c r="I76" s="1"/>
  <c r="F75"/>
  <c r="I75" s="1"/>
  <c r="H74"/>
  <c r="G74"/>
  <c r="E74"/>
  <c r="D74"/>
  <c r="F73"/>
  <c r="I73" s="1"/>
  <c r="F72"/>
  <c r="I72" s="1"/>
  <c r="F71"/>
  <c r="I71" s="1"/>
  <c r="H70"/>
  <c r="G70"/>
  <c r="E70"/>
  <c r="D70"/>
  <c r="I69"/>
  <c r="F69"/>
  <c r="F68"/>
  <c r="I68" s="1"/>
  <c r="F67"/>
  <c r="I67" s="1"/>
  <c r="F66"/>
  <c r="I66" s="1"/>
  <c r="F65"/>
  <c r="I65" s="1"/>
  <c r="F64"/>
  <c r="I64" s="1"/>
  <c r="F63"/>
  <c r="I63" s="1"/>
  <c r="H62"/>
  <c r="G62"/>
  <c r="E62"/>
  <c r="D62"/>
  <c r="F61"/>
  <c r="I61" s="1"/>
  <c r="F60"/>
  <c r="I60" s="1"/>
  <c r="F59"/>
  <c r="I59" s="1"/>
  <c r="H58"/>
  <c r="G58"/>
  <c r="E58"/>
  <c r="D58"/>
  <c r="F57"/>
  <c r="I57" s="1"/>
  <c r="F56"/>
  <c r="I56" s="1"/>
  <c r="F55"/>
  <c r="I55" s="1"/>
  <c r="F54"/>
  <c r="I54" s="1"/>
  <c r="I53"/>
  <c r="F53"/>
  <c r="F52"/>
  <c r="I52" s="1"/>
  <c r="F51"/>
  <c r="I51" s="1"/>
  <c r="F50"/>
  <c r="I50" s="1"/>
  <c r="F49"/>
  <c r="I49" s="1"/>
  <c r="H48"/>
  <c r="G48"/>
  <c r="E48"/>
  <c r="D48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H38"/>
  <c r="G38"/>
  <c r="E38"/>
  <c r="D38"/>
  <c r="I37"/>
  <c r="F37"/>
  <c r="F36"/>
  <c r="I36" s="1"/>
  <c r="I35"/>
  <c r="F35"/>
  <c r="F34"/>
  <c r="I34" s="1"/>
  <c r="F33"/>
  <c r="I33" s="1"/>
  <c r="F32"/>
  <c r="I32" s="1"/>
  <c r="F31"/>
  <c r="I31" s="1"/>
  <c r="F30"/>
  <c r="I30" s="1"/>
  <c r="F29"/>
  <c r="I29" s="1"/>
  <c r="H28"/>
  <c r="G28"/>
  <c r="E28"/>
  <c r="D28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H18"/>
  <c r="G18"/>
  <c r="E18"/>
  <c r="D18"/>
  <c r="F17"/>
  <c r="I17" s="1"/>
  <c r="F16"/>
  <c r="I16" s="1"/>
  <c r="F15"/>
  <c r="I15" s="1"/>
  <c r="F14"/>
  <c r="I14" s="1"/>
  <c r="I13"/>
  <c r="F13"/>
  <c r="F12"/>
  <c r="F11"/>
  <c r="I11" s="1"/>
  <c r="G10"/>
  <c r="E10"/>
  <c r="D10"/>
  <c r="H82" l="1"/>
  <c r="F10"/>
  <c r="F18"/>
  <c r="I18" s="1"/>
  <c r="F70"/>
  <c r="I70" s="1"/>
  <c r="E82"/>
  <c r="F28"/>
  <c r="I28" s="1"/>
  <c r="F62"/>
  <c r="I62" s="1"/>
  <c r="F74"/>
  <c r="I74" s="1"/>
  <c r="G82"/>
  <c r="F48"/>
  <c r="I48" s="1"/>
  <c r="I12"/>
  <c r="I10" s="1"/>
  <c r="F38"/>
  <c r="I38" s="1"/>
  <c r="F58"/>
  <c r="I58" s="1"/>
  <c r="D82"/>
  <c r="I82" l="1"/>
  <c r="F82"/>
</calcChain>
</file>

<file path=xl/sharedStrings.xml><?xml version="1.0" encoding="utf-8"?>
<sst xmlns="http://schemas.openxmlformats.org/spreadsheetml/2006/main" count="93" uniqueCount="90">
  <si>
    <t>Servicios Personales</t>
  </si>
  <si>
    <t>Materiales y Suministros</t>
  </si>
  <si>
    <t>Servicios Generales</t>
  </si>
  <si>
    <t>Participaciones</t>
  </si>
  <si>
    <t>Devengado</t>
  </si>
  <si>
    <t>Aportaciones</t>
  </si>
  <si>
    <t>Convenios</t>
  </si>
  <si>
    <t>Transferencias Internas y Asignaciones al Sector Público</t>
  </si>
  <si>
    <t>Subsidios y Subvenciones</t>
  </si>
  <si>
    <t>Aprobado</t>
  </si>
  <si>
    <t>Modificado</t>
  </si>
  <si>
    <t>Pagado</t>
  </si>
  <si>
    <t>Bienes Muebles, Inmuebles e Intangibles</t>
  </si>
  <si>
    <t>Activos Intangibles</t>
  </si>
  <si>
    <t>Participaciones y Aportaciones</t>
  </si>
  <si>
    <t>Transferencias al Resto del Sector Público</t>
  </si>
  <si>
    <t>Ayudas Sociales</t>
  </si>
  <si>
    <t>Pensiones y Jubilaciones</t>
  </si>
  <si>
    <t>Transferencias a la Seguridad Social</t>
  </si>
  <si>
    <t>Donativos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</si>
  <si>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</si>
  <si>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</si>
  <si>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</si>
  <si>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</si>
  <si>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</si>
  <si>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</si>
  <si>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Inversión Pública</t>
  </si>
  <si>
    <t>Concepto</t>
  </si>
  <si>
    <t>Transferencias, Asignaciones, Subsidios y Otras Ayudas</t>
  </si>
  <si>
    <t>Estado Analítico del Ejercicio del Presupuesto de Egresos</t>
  </si>
  <si>
    <t>Clasificación por Objeto del Gasto (Capítulo y Concepto)</t>
  </si>
  <si>
    <t>Egresos</t>
  </si>
  <si>
    <t>Subejercicio</t>
  </si>
  <si>
    <t>Ampliaciones/ (Reducciones)</t>
  </si>
  <si>
    <t>3 = (1 + 2 )</t>
  </si>
  <si>
    <t>6 = ( 3 - 4 )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</si>
  <si>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</si>
  <si>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</si>
  <si>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</si>
  <si>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</si>
  <si>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</si>
  <si>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</si>
  <si>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</si>
  <si>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</si>
  <si>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</si>
  <si>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</si>
  <si>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</si>
  <si>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</si>
  <si>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</si>
  <si>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</si>
  <si>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</si>
  <si>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</si>
  <si>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</si>
  <si>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</si>
  <si>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</si>
  <si>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</si>
  <si>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</si>
  <si>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</si>
  <si>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</si>
  <si>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</si>
  <si>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</si>
  <si>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 a Fideicomisos, Mandatos y Otros Análogos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</si>
  <si>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</si>
  <si>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</si>
  <si>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</si>
  <si>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</si>
  <si>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</si>
  <si>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</si>
  <si>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</si>
  <si>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</si>
  <si>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</si>
  <si>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</si>
  <si>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</si>
  <si>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</si>
  <si>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</si>
  <si>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</si>
  <si>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</si>
  <si>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</si>
  <si>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</si>
  <si>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</si>
  <si>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</si>
  <si>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Deuda Pública</t>
  </si>
  <si>
    <t>Amortización de la Deuda Pública</t>
  </si>
  <si>
    <t>Adeudos de Ejercicios Fiscales Anteriores (Adefas)</t>
  </si>
  <si>
    <t>Total del Gasto</t>
  </si>
  <si>
    <t>Anexo PE-01</t>
  </si>
  <si>
    <t>ORGANISMO INTERMUNICIPAL METROPOLITANO DE AGUA POTABLE, ALCANTARILLADO, SANEAMIENTO Y SERVICIOS CONEXOS DE LOS MUNICIPIOS DE CERRO DE SAN PEDRO, SAN LUIS POTOSÍ Y SOLEDAD DE GRACIANO SÁNCHEZ</t>
  </si>
  <si>
    <t xml:space="preserve"> </t>
  </si>
  <si>
    <t xml:space="preserve">"Bajo protesta de decir verdad declaramos que los Estados Financieros y sus notas son razonablemente correctos y son responsabilidad del emisor" </t>
  </si>
  <si>
    <t>Del 1 de enero al 31 de Diciembre de 2021</t>
  </si>
</sst>
</file>

<file path=xl/styles.xml><?xml version="1.0" encoding="utf-8"?>
<styleSheet xmlns="http://schemas.openxmlformats.org/spreadsheetml/2006/main">
  <fonts count="24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</cellStyleXfs>
  <cellXfs count="52">
    <xf numFmtId="0" fontId="0" fillId="0" borderId="0" xfId="0"/>
    <xf numFmtId="0" fontId="0" fillId="0" borderId="0" xfId="0" applyFont="1"/>
    <xf numFmtId="0" fontId="0" fillId="0" borderId="0" xfId="0" applyFont="1"/>
    <xf numFmtId="0" fontId="0" fillId="0" borderId="0" xfId="0" applyFont="1" applyBorder="1"/>
    <xf numFmtId="0" fontId="16" fillId="0" borderId="0" xfId="0" applyFont="1"/>
    <xf numFmtId="0" fontId="18" fillId="0" borderId="0" xfId="0" applyFont="1" applyBorder="1" applyAlignment="1">
      <alignment horizontal="justify" vertical="top" wrapText="1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 vertical="center" wrapText="1"/>
    </xf>
    <xf numFmtId="0" fontId="20" fillId="33" borderId="14" xfId="0" applyFont="1" applyFill="1" applyBorder="1" applyAlignment="1">
      <alignment horizontal="center" wrapText="1"/>
    </xf>
    <xf numFmtId="0" fontId="20" fillId="33" borderId="27" xfId="0" applyFont="1" applyFill="1" applyBorder="1" applyAlignment="1">
      <alignment horizontal="center" wrapText="1"/>
    </xf>
    <xf numFmtId="4" fontId="20" fillId="34" borderId="11" xfId="0" applyNumberFormat="1" applyFont="1" applyFill="1" applyBorder="1" applyAlignment="1">
      <alignment horizontal="right" vertical="top" wrapText="1"/>
    </xf>
    <xf numFmtId="4" fontId="20" fillId="0" borderId="11" xfId="0" applyNumberFormat="1" applyFont="1" applyBorder="1" applyAlignment="1">
      <alignment horizontal="right" vertical="top" wrapText="1"/>
    </xf>
    <xf numFmtId="4" fontId="20" fillId="0" borderId="25" xfId="0" applyNumberFormat="1" applyFont="1" applyBorder="1" applyAlignment="1">
      <alignment horizontal="right" vertical="top" wrapText="1"/>
    </xf>
    <xf numFmtId="0" fontId="18" fillId="0" borderId="22" xfId="0" applyFont="1" applyBorder="1" applyAlignment="1">
      <alignment horizontal="justify" vertical="top" wrapText="1"/>
    </xf>
    <xf numFmtId="4" fontId="18" fillId="34" borderId="10" xfId="0" applyNumberFormat="1" applyFont="1" applyFill="1" applyBorder="1" applyAlignment="1">
      <alignment horizontal="right" vertical="top" wrapText="1"/>
    </xf>
    <xf numFmtId="4" fontId="19" fillId="0" borderId="10" xfId="0" applyNumberFormat="1" applyFont="1" applyBorder="1" applyAlignment="1">
      <alignment vertical="top"/>
    </xf>
    <xf numFmtId="4" fontId="18" fillId="0" borderId="26" xfId="0" applyNumberFormat="1" applyFont="1" applyBorder="1" applyAlignment="1">
      <alignment horizontal="right" vertical="top" wrapText="1"/>
    </xf>
    <xf numFmtId="4" fontId="18" fillId="0" borderId="10" xfId="0" applyNumberFormat="1" applyFont="1" applyBorder="1" applyAlignment="1">
      <alignment horizontal="right" vertical="top" wrapText="1"/>
    </xf>
    <xf numFmtId="4" fontId="20" fillId="34" borderId="10" xfId="0" applyNumberFormat="1" applyFont="1" applyFill="1" applyBorder="1" applyAlignment="1">
      <alignment horizontal="right" vertical="top" wrapText="1"/>
    </xf>
    <xf numFmtId="4" fontId="20" fillId="0" borderId="10" xfId="0" applyNumberFormat="1" applyFont="1" applyBorder="1" applyAlignment="1">
      <alignment horizontal="right" vertical="top" wrapText="1"/>
    </xf>
    <xf numFmtId="4" fontId="20" fillId="0" borderId="26" xfId="0" applyNumberFormat="1" applyFont="1" applyBorder="1" applyAlignment="1">
      <alignment horizontal="right" vertical="top" wrapText="1"/>
    </xf>
    <xf numFmtId="4" fontId="22" fillId="34" borderId="10" xfId="0" applyNumberFormat="1" applyFont="1" applyFill="1" applyBorder="1" applyAlignment="1">
      <alignment horizontal="right" vertical="top" wrapText="1"/>
    </xf>
    <xf numFmtId="0" fontId="22" fillId="0" borderId="0" xfId="0" applyFont="1" applyBorder="1" applyAlignment="1">
      <alignment horizontal="justify" vertical="top" wrapText="1"/>
    </xf>
    <xf numFmtId="4" fontId="22" fillId="0" borderId="26" xfId="0" applyNumberFormat="1" applyFont="1" applyBorder="1" applyAlignment="1">
      <alignment horizontal="right" vertical="top" wrapText="1"/>
    </xf>
    <xf numFmtId="4" fontId="20" fillId="34" borderId="15" xfId="0" applyNumberFormat="1" applyFont="1" applyFill="1" applyBorder="1" applyAlignment="1">
      <alignment horizontal="right" vertical="top" wrapText="1"/>
    </xf>
    <xf numFmtId="4" fontId="20" fillId="34" borderId="12" xfId="0" applyNumberFormat="1" applyFont="1" applyFill="1" applyBorder="1" applyAlignment="1">
      <alignment horizontal="right" vertical="top" wrapText="1"/>
    </xf>
    <xf numFmtId="4" fontId="23" fillId="0" borderId="12" xfId="0" applyNumberFormat="1" applyFont="1" applyBorder="1" applyAlignment="1">
      <alignment horizontal="right" vertical="top" wrapText="1"/>
    </xf>
    <xf numFmtId="4" fontId="23" fillId="0" borderId="28" xfId="0" applyNumberFormat="1" applyFont="1" applyBorder="1" applyAlignment="1">
      <alignment horizontal="right" vertical="top" wrapText="1"/>
    </xf>
    <xf numFmtId="0" fontId="20" fillId="0" borderId="18" xfId="0" applyFont="1" applyBorder="1" applyAlignment="1">
      <alignment horizontal="right" vertical="top" wrapText="1"/>
    </xf>
    <xf numFmtId="0" fontId="20" fillId="0" borderId="29" xfId="0" applyFont="1" applyBorder="1" applyAlignment="1">
      <alignment horizontal="justify" vertical="top" wrapText="1"/>
    </xf>
    <xf numFmtId="4" fontId="20" fillId="0" borderId="16" xfId="0" applyNumberFormat="1" applyFont="1" applyBorder="1" applyAlignment="1">
      <alignment horizontal="right" vertical="top" wrapText="1"/>
    </xf>
    <xf numFmtId="4" fontId="19" fillId="0" borderId="0" xfId="0" applyNumberFormat="1" applyFont="1" applyAlignment="1">
      <alignment vertical="top"/>
    </xf>
    <xf numFmtId="4" fontId="20" fillId="34" borderId="16" xfId="0" applyNumberFormat="1" applyFont="1" applyFill="1" applyBorder="1" applyAlignment="1">
      <alignment horizontal="right" vertical="top" wrapText="1"/>
    </xf>
    <xf numFmtId="4" fontId="18" fillId="34" borderId="17" xfId="0" applyNumberFormat="1" applyFont="1" applyFill="1" applyBorder="1" applyAlignment="1">
      <alignment horizontal="right" vertical="top" wrapText="1"/>
    </xf>
    <xf numFmtId="4" fontId="20" fillId="34" borderId="17" xfId="0" applyNumberFormat="1" applyFont="1" applyFill="1" applyBorder="1" applyAlignment="1">
      <alignment horizontal="right" vertical="top" wrapText="1"/>
    </xf>
    <xf numFmtId="4" fontId="19" fillId="0" borderId="14" xfId="0" applyNumberFormat="1" applyFont="1" applyBorder="1" applyAlignment="1">
      <alignment vertical="top"/>
    </xf>
    <xf numFmtId="4" fontId="20" fillId="0" borderId="17" xfId="0" applyNumberFormat="1" applyFont="1" applyBorder="1" applyAlignment="1">
      <alignment horizontal="right" vertical="top" wrapText="1"/>
    </xf>
    <xf numFmtId="0" fontId="18" fillId="0" borderId="22" xfId="0" applyFont="1" applyBorder="1" applyAlignment="1">
      <alignment horizontal="justify" vertical="top" wrapText="1"/>
    </xf>
    <xf numFmtId="0" fontId="18" fillId="0" borderId="0" xfId="0" applyFont="1" applyBorder="1" applyAlignment="1">
      <alignment horizontal="justify" vertical="top" wrapText="1"/>
    </xf>
    <xf numFmtId="0" fontId="18" fillId="0" borderId="0" xfId="0" applyFont="1" applyBorder="1" applyAlignment="1">
      <alignment horizontal="center"/>
    </xf>
    <xf numFmtId="0" fontId="20" fillId="33" borderId="19" xfId="0" applyFont="1" applyFill="1" applyBorder="1" applyAlignment="1">
      <alignment horizontal="center" vertical="center" wrapText="1"/>
    </xf>
    <xf numFmtId="0" fontId="20" fillId="33" borderId="20" xfId="0" applyFont="1" applyFill="1" applyBorder="1" applyAlignment="1">
      <alignment horizontal="center" vertical="center" wrapText="1"/>
    </xf>
    <xf numFmtId="0" fontId="20" fillId="33" borderId="21" xfId="0" applyFont="1" applyFill="1" applyBorder="1" applyAlignment="1">
      <alignment horizontal="center" vertical="center" wrapText="1"/>
    </xf>
    <xf numFmtId="0" fontId="20" fillId="33" borderId="22" xfId="0" applyFont="1" applyFill="1" applyBorder="1" applyAlignment="1">
      <alignment horizontal="center" vertical="top"/>
    </xf>
    <xf numFmtId="0" fontId="20" fillId="33" borderId="0" xfId="0" applyFont="1" applyFill="1" applyBorder="1" applyAlignment="1">
      <alignment horizontal="center" vertical="top"/>
    </xf>
    <xf numFmtId="0" fontId="20" fillId="33" borderId="23" xfId="0" applyFont="1" applyFill="1" applyBorder="1" applyAlignment="1">
      <alignment horizontal="center" vertical="top"/>
    </xf>
    <xf numFmtId="0" fontId="20" fillId="33" borderId="24" xfId="0" applyFont="1" applyFill="1" applyBorder="1" applyAlignment="1">
      <alignment horizontal="center" vertical="center"/>
    </xf>
    <xf numFmtId="0" fontId="20" fillId="33" borderId="13" xfId="0" applyFont="1" applyFill="1" applyBorder="1" applyAlignment="1">
      <alignment horizontal="center" vertical="center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 vertical="center" wrapText="1"/>
    </xf>
    <xf numFmtId="0" fontId="20" fillId="33" borderId="25" xfId="0" applyFont="1" applyFill="1" applyBorder="1" applyAlignment="1">
      <alignment horizontal="center" vertical="center" wrapText="1"/>
    </xf>
    <xf numFmtId="0" fontId="20" fillId="33" borderId="26" xfId="0" applyFont="1" applyFill="1" applyBorder="1" applyAlignment="1">
      <alignment horizontal="center" vertical="center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52</xdr:row>
      <xdr:rowOff>3547</xdr:rowOff>
    </xdr:from>
    <xdr:to>
      <xdr:col>2</xdr:col>
      <xdr:colOff>0</xdr:colOff>
      <xdr:row>52</xdr:row>
      <xdr:rowOff>3547</xdr:rowOff>
    </xdr:to>
    <xdr:cxnSp macro="">
      <xdr:nvCxnSpPr>
        <xdr:cNvPr id="19" name="18 Conector recto"/>
        <xdr:cNvCxnSpPr/>
      </xdr:nvCxnSpPr>
      <xdr:spPr>
        <a:xfrm>
          <a:off x="323850" y="8842747"/>
          <a:ext cx="0" cy="0"/>
        </a:xfrm>
        <a:prstGeom prst="line">
          <a:avLst/>
        </a:prstGeom>
        <a:ln w="254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72649</xdr:rowOff>
    </xdr:from>
    <xdr:to>
      <xdr:col>2</xdr:col>
      <xdr:colOff>0</xdr:colOff>
      <xdr:row>45</xdr:row>
      <xdr:rowOff>72649</xdr:rowOff>
    </xdr:to>
    <xdr:cxnSp macro="">
      <xdr:nvCxnSpPr>
        <xdr:cNvPr id="22" name="21 Conector recto"/>
        <xdr:cNvCxnSpPr/>
      </xdr:nvCxnSpPr>
      <xdr:spPr>
        <a:xfrm>
          <a:off x="323850" y="7778374"/>
          <a:ext cx="0" cy="0"/>
        </a:xfrm>
        <a:prstGeom prst="line">
          <a:avLst/>
        </a:prstGeom>
        <a:ln w="254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409575</xdr:colOff>
      <xdr:row>84</xdr:row>
      <xdr:rowOff>0</xdr:rowOff>
    </xdr:from>
    <xdr:to>
      <xdr:col>2</xdr:col>
      <xdr:colOff>3381375</xdr:colOff>
      <xdr:row>87</xdr:row>
      <xdr:rowOff>14087</xdr:rowOff>
    </xdr:to>
    <xdr:grpSp>
      <xdr:nvGrpSpPr>
        <xdr:cNvPr id="27" name="26 Grupo"/>
        <xdr:cNvGrpSpPr/>
      </xdr:nvGrpSpPr>
      <xdr:grpSpPr>
        <a:xfrm>
          <a:off x="733425" y="14039850"/>
          <a:ext cx="2971800" cy="499862"/>
          <a:chOff x="4610968" y="30762752"/>
          <a:chExt cx="1747981" cy="534195"/>
        </a:xfrm>
      </xdr:grpSpPr>
      <xdr:sp macro="" textlink="">
        <xdr:nvSpPr>
          <xdr:cNvPr id="28" name="27 Rectángulo"/>
          <xdr:cNvSpPr/>
        </xdr:nvSpPr>
        <xdr:spPr>
          <a:xfrm>
            <a:off x="4814211" y="30762752"/>
            <a:ext cx="1519859" cy="534195"/>
          </a:xfrm>
          <a:prstGeom prst="rect">
            <a:avLst/>
          </a:prstGeom>
          <a:noFill/>
        </xdr:spPr>
        <xdr:txBody>
          <a:bodyPr wrap="square" lIns="91440" tIns="45720" rIns="91440" bIns="45720">
            <a:sp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Ing.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José Enrique Torres López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Director General (Autorizó)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</xdr:txBody>
      </xdr:sp>
      <xdr:cxnSp macro="">
        <xdr:nvCxnSpPr>
          <xdr:cNvPr id="29" name="28 Conector recto"/>
          <xdr:cNvCxnSpPr/>
        </xdr:nvCxnSpPr>
        <xdr:spPr>
          <a:xfrm>
            <a:off x="4610968" y="30803468"/>
            <a:ext cx="1747981" cy="1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0</xdr:colOff>
      <xdr:row>84</xdr:row>
      <xdr:rowOff>9</xdr:rowOff>
    </xdr:from>
    <xdr:to>
      <xdr:col>8</xdr:col>
      <xdr:colOff>964334</xdr:colOff>
      <xdr:row>87</xdr:row>
      <xdr:rowOff>137225</xdr:rowOff>
    </xdr:to>
    <xdr:grpSp>
      <xdr:nvGrpSpPr>
        <xdr:cNvPr id="30" name="29 Grupo"/>
        <xdr:cNvGrpSpPr/>
      </xdr:nvGrpSpPr>
      <xdr:grpSpPr>
        <a:xfrm>
          <a:off x="6800850" y="14039859"/>
          <a:ext cx="2897909" cy="622991"/>
          <a:chOff x="4671442" y="30823541"/>
          <a:chExt cx="2026748" cy="608347"/>
        </a:xfrm>
      </xdr:grpSpPr>
      <xdr:sp macro="" textlink="">
        <xdr:nvSpPr>
          <xdr:cNvPr id="31" name="30 Rectángulo"/>
          <xdr:cNvSpPr/>
        </xdr:nvSpPr>
        <xdr:spPr>
          <a:xfrm>
            <a:off x="4671442" y="30823541"/>
            <a:ext cx="2026748" cy="608347"/>
          </a:xfrm>
          <a:prstGeom prst="rect">
            <a:avLst/>
          </a:prstGeom>
          <a:noFill/>
        </xdr:spPr>
        <xdr:txBody>
          <a:bodyPr wrap="square" lIns="91440" tIns="45720" rIns="91440" bIns="45720">
            <a:sp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C.P.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Salvador Medrano Argote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Director  de Administración </a:t>
            </a:r>
          </a:p>
          <a:p>
            <a:pPr algn="ctr"/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y Finanzas (Elaboró)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</xdr:txBody>
      </xdr:sp>
      <xdr:cxnSp macro="">
        <xdr:nvCxnSpPr>
          <xdr:cNvPr id="32" name="31 Conector recto"/>
          <xdr:cNvCxnSpPr/>
        </xdr:nvCxnSpPr>
        <xdr:spPr>
          <a:xfrm>
            <a:off x="4897771" y="30823587"/>
            <a:ext cx="1618774" cy="1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3409951</xdr:colOff>
      <xdr:row>91</xdr:row>
      <xdr:rowOff>7</xdr:rowOff>
    </xdr:from>
    <xdr:to>
      <xdr:col>5</xdr:col>
      <xdr:colOff>619126</xdr:colOff>
      <xdr:row>94</xdr:row>
      <xdr:rowOff>4559</xdr:rowOff>
    </xdr:to>
    <xdr:grpSp>
      <xdr:nvGrpSpPr>
        <xdr:cNvPr id="33" name="32 Grupo"/>
        <xdr:cNvGrpSpPr/>
      </xdr:nvGrpSpPr>
      <xdr:grpSpPr>
        <a:xfrm>
          <a:off x="3733801" y="15173332"/>
          <a:ext cx="2705100" cy="490327"/>
          <a:chOff x="4418135" y="30783122"/>
          <a:chExt cx="1597269" cy="526895"/>
        </a:xfrm>
      </xdr:grpSpPr>
      <xdr:sp macro="" textlink="">
        <xdr:nvSpPr>
          <xdr:cNvPr id="34" name="33 Rectángulo"/>
          <xdr:cNvSpPr/>
        </xdr:nvSpPr>
        <xdr:spPr>
          <a:xfrm>
            <a:off x="4673205" y="30783122"/>
            <a:ext cx="1067067" cy="526895"/>
          </a:xfrm>
          <a:prstGeom prst="rect">
            <a:avLst/>
          </a:prstGeom>
          <a:noFill/>
        </xdr:spPr>
        <xdr:txBody>
          <a:bodyPr wrap="none" lIns="91440" tIns="45720" rIns="91440" bIns="45720">
            <a:sp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C.P.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Rafael Munguia Garduño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Contralor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Interno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(Revisó)</a:t>
            </a:r>
          </a:p>
        </xdr:txBody>
      </xdr:sp>
      <xdr:cxnSp macro="">
        <xdr:nvCxnSpPr>
          <xdr:cNvPr id="35" name="34 Conector recto"/>
          <xdr:cNvCxnSpPr/>
        </xdr:nvCxnSpPr>
        <xdr:spPr>
          <a:xfrm>
            <a:off x="4418135" y="30809712"/>
            <a:ext cx="1597269" cy="0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2</xdr:col>
      <xdr:colOff>238126</xdr:colOff>
      <xdr:row>3</xdr:row>
      <xdr:rowOff>0</xdr:rowOff>
    </xdr:from>
    <xdr:to>
      <xdr:col>2</xdr:col>
      <xdr:colOff>1800226</xdr:colOff>
      <xdr:row>5</xdr:row>
      <xdr:rowOff>28575</xdr:rowOff>
    </xdr:to>
    <xdr:pic>
      <xdr:nvPicPr>
        <xdr:cNvPr id="13" name="12 Imagen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1976" y="619125"/>
          <a:ext cx="15621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9"/>
  <sheetViews>
    <sheetView showGridLines="0" tabSelected="1" workbookViewId="0">
      <selection activeCell="J3" sqref="J3"/>
    </sheetView>
  </sheetViews>
  <sheetFormatPr baseColWidth="10" defaultRowHeight="12.75"/>
  <cols>
    <col min="1" max="2" width="2.42578125" style="1" customWidth="1"/>
    <col min="3" max="3" width="53.42578125" style="1" customWidth="1"/>
    <col min="4" max="4" width="14.7109375" style="1" bestFit="1" customWidth="1"/>
    <col min="5" max="5" width="14.28515625" style="1" customWidth="1"/>
    <col min="6" max="6" width="14.7109375" style="1" bestFit="1" customWidth="1"/>
    <col min="7" max="7" width="14.7109375" style="1" customWidth="1"/>
    <col min="8" max="8" width="14.28515625" style="1" customWidth="1"/>
    <col min="9" max="9" width="14.7109375" style="1" bestFit="1" customWidth="1"/>
    <col min="10" max="10" width="11.42578125" style="1"/>
    <col min="11" max="13" width="9.85546875" style="1" customWidth="1"/>
    <col min="14" max="16384" width="11.42578125" style="1"/>
  </cols>
  <sheetData>
    <row r="1" spans="2:9" s="2" customFormat="1">
      <c r="G1" s="4" t="s">
        <v>85</v>
      </c>
      <c r="I1" s="4" t="s">
        <v>87</v>
      </c>
    </row>
    <row r="2" spans="2:9" s="2" customFormat="1" ht="13.5" thickBot="1">
      <c r="G2" s="4"/>
    </row>
    <row r="3" spans="2:9" s="2" customFormat="1" ht="22.5" customHeight="1">
      <c r="B3" s="40" t="s">
        <v>86</v>
      </c>
      <c r="C3" s="41"/>
      <c r="D3" s="41"/>
      <c r="E3" s="41"/>
      <c r="F3" s="41"/>
      <c r="G3" s="41"/>
      <c r="H3" s="41"/>
      <c r="I3" s="42"/>
    </row>
    <row r="4" spans="2:9" s="2" customFormat="1">
      <c r="B4" s="43" t="s">
        <v>29</v>
      </c>
      <c r="C4" s="44"/>
      <c r="D4" s="44"/>
      <c r="E4" s="44"/>
      <c r="F4" s="44"/>
      <c r="G4" s="44"/>
      <c r="H4" s="44"/>
      <c r="I4" s="45"/>
    </row>
    <row r="5" spans="2:9" s="2" customFormat="1">
      <c r="B5" s="43" t="s">
        <v>30</v>
      </c>
      <c r="C5" s="44"/>
      <c r="D5" s="44"/>
      <c r="E5" s="44"/>
      <c r="F5" s="44"/>
      <c r="G5" s="44"/>
      <c r="H5" s="44"/>
      <c r="I5" s="45"/>
    </row>
    <row r="6" spans="2:9" s="2" customFormat="1">
      <c r="B6" s="43" t="s">
        <v>89</v>
      </c>
      <c r="C6" s="44"/>
      <c r="D6" s="44"/>
      <c r="E6" s="44"/>
      <c r="F6" s="44"/>
      <c r="G6" s="44"/>
      <c r="H6" s="44"/>
      <c r="I6" s="45"/>
    </row>
    <row r="7" spans="2:9" s="2" customFormat="1" ht="12.75" customHeight="1">
      <c r="B7" s="46" t="s">
        <v>27</v>
      </c>
      <c r="C7" s="47"/>
      <c r="D7" s="6" t="s">
        <v>31</v>
      </c>
      <c r="E7" s="48" t="s">
        <v>33</v>
      </c>
      <c r="F7" s="6" t="s">
        <v>31</v>
      </c>
      <c r="G7" s="6" t="s">
        <v>31</v>
      </c>
      <c r="H7" s="6" t="s">
        <v>31</v>
      </c>
      <c r="I7" s="50" t="s">
        <v>32</v>
      </c>
    </row>
    <row r="8" spans="2:9" s="2" customFormat="1">
      <c r="B8" s="46"/>
      <c r="C8" s="47"/>
      <c r="D8" s="7" t="s">
        <v>9</v>
      </c>
      <c r="E8" s="49"/>
      <c r="F8" s="7" t="s">
        <v>10</v>
      </c>
      <c r="G8" s="7" t="s">
        <v>4</v>
      </c>
      <c r="H8" s="7" t="s">
        <v>11</v>
      </c>
      <c r="I8" s="51"/>
    </row>
    <row r="9" spans="2:9" s="2" customFormat="1">
      <c r="B9" s="46"/>
      <c r="C9" s="47"/>
      <c r="D9" s="8">
        <v>1</v>
      </c>
      <c r="E9" s="8">
        <v>2</v>
      </c>
      <c r="F9" s="8" t="s">
        <v>34</v>
      </c>
      <c r="G9" s="8">
        <v>4</v>
      </c>
      <c r="H9" s="8">
        <v>5</v>
      </c>
      <c r="I9" s="9" t="s">
        <v>35</v>
      </c>
    </row>
    <row r="10" spans="2:9" s="2" customFormat="1">
      <c r="B10" s="37" t="s">
        <v>0</v>
      </c>
      <c r="C10" s="38"/>
      <c r="D10" s="10">
        <f t="shared" ref="D10:I10" si="0">SUM(D11:D17)</f>
        <v>268289961.42000002</v>
      </c>
      <c r="E10" s="32">
        <f t="shared" si="0"/>
        <v>-21355508.399999999</v>
      </c>
      <c r="F10" s="10">
        <f t="shared" si="0"/>
        <v>246934453.02000001</v>
      </c>
      <c r="G10" s="11">
        <f t="shared" si="0"/>
        <v>239342500.06</v>
      </c>
      <c r="H10" s="30">
        <f>SUM(H11:H17)</f>
        <v>233701079.07999998</v>
      </c>
      <c r="I10" s="12">
        <f t="shared" si="0"/>
        <v>7591952.9599999934</v>
      </c>
    </row>
    <row r="11" spans="2:9" s="2" customFormat="1">
      <c r="B11" s="13"/>
      <c r="C11" s="5" t="s">
        <v>36</v>
      </c>
      <c r="D11" s="15">
        <v>86589692</v>
      </c>
      <c r="E11" s="31">
        <v>-8908095.5</v>
      </c>
      <c r="F11" s="14">
        <f>D11+E11</f>
        <v>77681596.5</v>
      </c>
      <c r="G11" s="15">
        <v>77681596.5</v>
      </c>
      <c r="H11" s="31">
        <v>77554285.109999999</v>
      </c>
      <c r="I11" s="16">
        <f>F11-G11</f>
        <v>0</v>
      </c>
    </row>
    <row r="12" spans="2:9" s="2" customFormat="1">
      <c r="B12" s="13"/>
      <c r="C12" s="5" t="s">
        <v>37</v>
      </c>
      <c r="D12" s="15">
        <v>33400355</v>
      </c>
      <c r="E12" s="31">
        <v>-3722691.51</v>
      </c>
      <c r="F12" s="14">
        <f t="shared" ref="F12:F75" si="1">D12+E12</f>
        <v>29677663.490000002</v>
      </c>
      <c r="G12" s="15">
        <v>29677663.489999998</v>
      </c>
      <c r="H12" s="31">
        <v>29685663.59</v>
      </c>
      <c r="I12" s="16">
        <f t="shared" ref="I12:I75" si="2">F12-G12</f>
        <v>0</v>
      </c>
    </row>
    <row r="13" spans="2:9" s="2" customFormat="1">
      <c r="B13" s="13"/>
      <c r="C13" s="5" t="s">
        <v>38</v>
      </c>
      <c r="D13" s="15">
        <v>41032023</v>
      </c>
      <c r="E13" s="31">
        <v>3416065.91</v>
      </c>
      <c r="F13" s="14">
        <f t="shared" si="1"/>
        <v>44448088.909999996</v>
      </c>
      <c r="G13" s="15">
        <v>36856135.5</v>
      </c>
      <c r="H13" s="31">
        <v>36762120.460000001</v>
      </c>
      <c r="I13" s="16">
        <f t="shared" si="2"/>
        <v>7591953.4099999964</v>
      </c>
    </row>
    <row r="14" spans="2:9" s="2" customFormat="1">
      <c r="B14" s="13"/>
      <c r="C14" s="5" t="s">
        <v>39</v>
      </c>
      <c r="D14" s="15">
        <v>2064300</v>
      </c>
      <c r="E14" s="31">
        <v>-1873729.32</v>
      </c>
      <c r="F14" s="14">
        <f t="shared" si="1"/>
        <v>190570.67999999993</v>
      </c>
      <c r="G14" s="15">
        <v>190570.68</v>
      </c>
      <c r="H14" s="31">
        <v>190570.68</v>
      </c>
      <c r="I14" s="16">
        <f t="shared" si="2"/>
        <v>0</v>
      </c>
    </row>
    <row r="15" spans="2:9" s="2" customFormat="1">
      <c r="B15" s="13"/>
      <c r="C15" s="5" t="s">
        <v>40</v>
      </c>
      <c r="D15" s="15">
        <v>105203591.42</v>
      </c>
      <c r="E15" s="31">
        <v>-10267057.98</v>
      </c>
      <c r="F15" s="14">
        <f t="shared" si="1"/>
        <v>94936533.439999998</v>
      </c>
      <c r="G15" s="15">
        <v>94936533.890000001</v>
      </c>
      <c r="H15" s="31">
        <v>89508439.239999995</v>
      </c>
      <c r="I15" s="16">
        <f t="shared" si="2"/>
        <v>-0.45000000298023224</v>
      </c>
    </row>
    <row r="16" spans="2:9" s="2" customFormat="1">
      <c r="B16" s="13"/>
      <c r="C16" s="5" t="s">
        <v>41</v>
      </c>
      <c r="D16" s="15">
        <v>0</v>
      </c>
      <c r="E16" s="31">
        <v>0</v>
      </c>
      <c r="F16" s="14">
        <f t="shared" si="1"/>
        <v>0</v>
      </c>
      <c r="G16" s="15">
        <v>0</v>
      </c>
      <c r="H16" s="31">
        <v>0</v>
      </c>
      <c r="I16" s="16">
        <f t="shared" si="2"/>
        <v>0</v>
      </c>
    </row>
    <row r="17" spans="2:9" s="2" customFormat="1">
      <c r="B17" s="13"/>
      <c r="C17" s="5" t="s">
        <v>42</v>
      </c>
      <c r="D17" s="15">
        <v>0</v>
      </c>
      <c r="E17" s="31">
        <v>0</v>
      </c>
      <c r="F17" s="14">
        <f t="shared" si="1"/>
        <v>0</v>
      </c>
      <c r="G17" s="15">
        <v>0</v>
      </c>
      <c r="H17" s="31">
        <v>0</v>
      </c>
      <c r="I17" s="16">
        <f t="shared" si="2"/>
        <v>0</v>
      </c>
    </row>
    <row r="18" spans="2:9" s="2" customFormat="1">
      <c r="B18" s="37" t="s">
        <v>1</v>
      </c>
      <c r="C18" s="38"/>
      <c r="D18" s="18">
        <f>SUM(D19:D27)</f>
        <v>37702261.740000002</v>
      </c>
      <c r="E18" s="34">
        <f>SUM(E19:E27)</f>
        <v>5188427.6099999994</v>
      </c>
      <c r="F18" s="18">
        <f t="shared" si="1"/>
        <v>42890689.350000001</v>
      </c>
      <c r="G18" s="19">
        <f>SUM(G19:G27)</f>
        <v>42869639.990000002</v>
      </c>
      <c r="H18" s="19">
        <f>SUM(H19:H27)</f>
        <v>31393812.039999995</v>
      </c>
      <c r="I18" s="20">
        <f t="shared" si="2"/>
        <v>21049.359999999404</v>
      </c>
    </row>
    <row r="19" spans="2:9" s="2" customFormat="1" ht="24">
      <c r="B19" s="13"/>
      <c r="C19" s="5" t="s">
        <v>43</v>
      </c>
      <c r="D19" s="15">
        <v>2893557.29</v>
      </c>
      <c r="E19" s="31">
        <v>-660115.18999999994</v>
      </c>
      <c r="F19" s="14">
        <f t="shared" si="1"/>
        <v>2233442.1</v>
      </c>
      <c r="G19" s="15">
        <v>2233442.1</v>
      </c>
      <c r="H19" s="31">
        <v>1884928.73</v>
      </c>
      <c r="I19" s="16">
        <f t="shared" si="2"/>
        <v>0</v>
      </c>
    </row>
    <row r="20" spans="2:9" s="2" customFormat="1">
      <c r="B20" s="13"/>
      <c r="C20" s="5" t="s">
        <v>44</v>
      </c>
      <c r="D20" s="15">
        <v>486011.55</v>
      </c>
      <c r="E20" s="31">
        <v>69196.800000000003</v>
      </c>
      <c r="F20" s="14">
        <f t="shared" si="1"/>
        <v>555208.35</v>
      </c>
      <c r="G20" s="15">
        <v>555208.35</v>
      </c>
      <c r="H20" s="31">
        <v>517004.17</v>
      </c>
      <c r="I20" s="16">
        <f t="shared" si="2"/>
        <v>0</v>
      </c>
    </row>
    <row r="21" spans="2:9" s="2" customFormat="1">
      <c r="B21" s="13"/>
      <c r="C21" s="5" t="s">
        <v>45</v>
      </c>
      <c r="D21" s="15">
        <v>4918782.46</v>
      </c>
      <c r="E21" s="31">
        <v>-417897.08</v>
      </c>
      <c r="F21" s="14">
        <f t="shared" si="1"/>
        <v>4500885.38</v>
      </c>
      <c r="G21" s="15">
        <v>4500885.38</v>
      </c>
      <c r="H21" s="31">
        <v>523110.38</v>
      </c>
      <c r="I21" s="16">
        <f t="shared" si="2"/>
        <v>0</v>
      </c>
    </row>
    <row r="22" spans="2:9" s="2" customFormat="1">
      <c r="B22" s="13"/>
      <c r="C22" s="5" t="s">
        <v>46</v>
      </c>
      <c r="D22" s="15">
        <v>3843518.08</v>
      </c>
      <c r="E22" s="31">
        <v>4513143.51</v>
      </c>
      <c r="F22" s="14">
        <f t="shared" si="1"/>
        <v>8356661.5899999999</v>
      </c>
      <c r="G22" s="15">
        <v>8353139.5899999999</v>
      </c>
      <c r="H22" s="31">
        <v>3478276.07</v>
      </c>
      <c r="I22" s="16">
        <f t="shared" si="2"/>
        <v>3522</v>
      </c>
    </row>
    <row r="23" spans="2:9" s="2" customFormat="1">
      <c r="B23" s="13"/>
      <c r="C23" s="5" t="s">
        <v>47</v>
      </c>
      <c r="D23" s="15">
        <v>7979846.1500000004</v>
      </c>
      <c r="E23" s="31">
        <v>2603443.3199999998</v>
      </c>
      <c r="F23" s="14">
        <f t="shared" si="1"/>
        <v>10583289.470000001</v>
      </c>
      <c r="G23" s="15">
        <v>10579802.109999999</v>
      </c>
      <c r="H23" s="31">
        <v>9138985.9800000004</v>
      </c>
      <c r="I23" s="16">
        <f t="shared" si="2"/>
        <v>3487.3600000012666</v>
      </c>
    </row>
    <row r="24" spans="2:9" s="2" customFormat="1">
      <c r="B24" s="13"/>
      <c r="C24" s="5" t="s">
        <v>48</v>
      </c>
      <c r="D24" s="15">
        <v>15384504.07</v>
      </c>
      <c r="E24" s="31">
        <v>-155939.35999999999</v>
      </c>
      <c r="F24" s="14">
        <f t="shared" si="1"/>
        <v>15228564.710000001</v>
      </c>
      <c r="G24" s="15">
        <v>15228564.710000001</v>
      </c>
      <c r="H24" s="31">
        <v>14530970.609999999</v>
      </c>
      <c r="I24" s="16">
        <f t="shared" si="2"/>
        <v>0</v>
      </c>
    </row>
    <row r="25" spans="2:9" s="2" customFormat="1">
      <c r="B25" s="13"/>
      <c r="C25" s="5" t="s">
        <v>49</v>
      </c>
      <c r="D25" s="15">
        <v>371518.3</v>
      </c>
      <c r="E25" s="31">
        <v>-119305.04</v>
      </c>
      <c r="F25" s="14">
        <f t="shared" si="1"/>
        <v>252213.26</v>
      </c>
      <c r="G25" s="15">
        <v>252213.26</v>
      </c>
      <c r="H25" s="31">
        <v>247902.9</v>
      </c>
      <c r="I25" s="16">
        <f t="shared" si="2"/>
        <v>0</v>
      </c>
    </row>
    <row r="26" spans="2:9" s="2" customFormat="1">
      <c r="B26" s="13"/>
      <c r="C26" s="5" t="s">
        <v>50</v>
      </c>
      <c r="D26" s="15">
        <v>0</v>
      </c>
      <c r="E26" s="31">
        <v>0</v>
      </c>
      <c r="F26" s="14">
        <f t="shared" si="1"/>
        <v>0</v>
      </c>
      <c r="G26" s="15">
        <v>0</v>
      </c>
      <c r="H26" s="31">
        <v>0</v>
      </c>
      <c r="I26" s="16">
        <f t="shared" si="2"/>
        <v>0</v>
      </c>
    </row>
    <row r="27" spans="2:9" s="2" customFormat="1">
      <c r="B27" s="13"/>
      <c r="C27" s="5" t="s">
        <v>51</v>
      </c>
      <c r="D27" s="15">
        <v>1824523.84</v>
      </c>
      <c r="E27" s="31">
        <v>-644099.35</v>
      </c>
      <c r="F27" s="14">
        <f t="shared" si="1"/>
        <v>1180424.4900000002</v>
      </c>
      <c r="G27" s="15">
        <v>1166384.49</v>
      </c>
      <c r="H27" s="31">
        <v>1072633.2</v>
      </c>
      <c r="I27" s="16">
        <f t="shared" si="2"/>
        <v>14040.000000000233</v>
      </c>
    </row>
    <row r="28" spans="2:9" s="2" customFormat="1">
      <c r="B28" s="37" t="s">
        <v>2</v>
      </c>
      <c r="C28" s="38"/>
      <c r="D28" s="18">
        <f>SUM(D29:D37)</f>
        <v>747903775.6099999</v>
      </c>
      <c r="E28" s="18">
        <f>SUM(E29:E37)</f>
        <v>-139937004.57999998</v>
      </c>
      <c r="F28" s="18">
        <f t="shared" si="1"/>
        <v>607966771.02999997</v>
      </c>
      <c r="G28" s="19">
        <f>SUM(G29:G37)</f>
        <v>607966771.04999995</v>
      </c>
      <c r="H28" s="19">
        <f>SUM(H29:H37)</f>
        <v>401178576.73000002</v>
      </c>
      <c r="I28" s="20">
        <f t="shared" si="2"/>
        <v>-1.9999980926513672E-2</v>
      </c>
    </row>
    <row r="29" spans="2:9" s="2" customFormat="1">
      <c r="B29" s="13"/>
      <c r="C29" s="5" t="s">
        <v>52</v>
      </c>
      <c r="D29" s="15">
        <v>260481344.18000001</v>
      </c>
      <c r="E29" s="31">
        <v>-20460291.43</v>
      </c>
      <c r="F29" s="14">
        <f t="shared" si="1"/>
        <v>240021052.75</v>
      </c>
      <c r="G29" s="15">
        <v>240021052.75999999</v>
      </c>
      <c r="H29" s="31">
        <v>166387999.74000001</v>
      </c>
      <c r="I29" s="16">
        <f t="shared" si="2"/>
        <v>-9.9999904632568359E-3</v>
      </c>
    </row>
    <row r="30" spans="2:9" s="2" customFormat="1">
      <c r="B30" s="13"/>
      <c r="C30" s="5" t="s">
        <v>53</v>
      </c>
      <c r="D30" s="15">
        <v>14923643.689999999</v>
      </c>
      <c r="E30" s="31">
        <v>6211657.2199999997</v>
      </c>
      <c r="F30" s="14">
        <f t="shared" si="1"/>
        <v>21135300.91</v>
      </c>
      <c r="G30" s="15">
        <v>21135300.91</v>
      </c>
      <c r="H30" s="31">
        <v>18863653.690000001</v>
      </c>
      <c r="I30" s="16">
        <f t="shared" si="2"/>
        <v>0</v>
      </c>
    </row>
    <row r="31" spans="2:9" s="2" customFormat="1">
      <c r="B31" s="13"/>
      <c r="C31" s="5" t="s">
        <v>54</v>
      </c>
      <c r="D31" s="15">
        <v>13103190.26</v>
      </c>
      <c r="E31" s="31">
        <v>2579411.0699999998</v>
      </c>
      <c r="F31" s="14">
        <f t="shared" si="1"/>
        <v>15682601.33</v>
      </c>
      <c r="G31" s="15">
        <v>15682601.33</v>
      </c>
      <c r="H31" s="31">
        <v>14994529.26</v>
      </c>
      <c r="I31" s="16">
        <f t="shared" si="2"/>
        <v>0</v>
      </c>
    </row>
    <row r="32" spans="2:9" s="2" customFormat="1">
      <c r="B32" s="13"/>
      <c r="C32" s="5" t="s">
        <v>55</v>
      </c>
      <c r="D32" s="15">
        <v>31365003.960000001</v>
      </c>
      <c r="E32" s="31">
        <v>-10011748.25</v>
      </c>
      <c r="F32" s="14">
        <f t="shared" si="1"/>
        <v>21353255.710000001</v>
      </c>
      <c r="G32" s="15">
        <v>21353255.719999999</v>
      </c>
      <c r="H32" s="31">
        <v>21252565.719999999</v>
      </c>
      <c r="I32" s="16">
        <f t="shared" si="2"/>
        <v>-9.9999979138374329E-3</v>
      </c>
    </row>
    <row r="33" spans="1:9" s="2" customFormat="1" ht="24">
      <c r="B33" s="13"/>
      <c r="C33" s="5" t="s">
        <v>56</v>
      </c>
      <c r="D33" s="15">
        <v>34638113.700000003</v>
      </c>
      <c r="E33" s="31">
        <v>-14127620.5</v>
      </c>
      <c r="F33" s="14">
        <f t="shared" si="1"/>
        <v>20510493.200000003</v>
      </c>
      <c r="G33" s="15">
        <v>20510493.199999999</v>
      </c>
      <c r="H33" s="31">
        <v>16590890.210000001</v>
      </c>
      <c r="I33" s="16">
        <f t="shared" si="2"/>
        <v>0</v>
      </c>
    </row>
    <row r="34" spans="1:9" s="2" customFormat="1">
      <c r="B34" s="13"/>
      <c r="C34" s="5" t="s">
        <v>57</v>
      </c>
      <c r="D34" s="15">
        <v>15830296.810000001</v>
      </c>
      <c r="E34" s="31">
        <v>-5766503.2300000004</v>
      </c>
      <c r="F34" s="14">
        <f t="shared" si="1"/>
        <v>10063793.58</v>
      </c>
      <c r="G34" s="15">
        <v>10063793.58</v>
      </c>
      <c r="H34" s="31">
        <v>10063793.58</v>
      </c>
      <c r="I34" s="16">
        <f t="shared" si="2"/>
        <v>0</v>
      </c>
    </row>
    <row r="35" spans="1:9" s="2" customFormat="1">
      <c r="B35" s="13"/>
      <c r="C35" s="5" t="s">
        <v>58</v>
      </c>
      <c r="D35" s="15">
        <v>940929.31</v>
      </c>
      <c r="E35" s="31">
        <v>-917876.58</v>
      </c>
      <c r="F35" s="14">
        <f t="shared" si="1"/>
        <v>23052.730000000098</v>
      </c>
      <c r="G35" s="15">
        <v>23052.73</v>
      </c>
      <c r="H35" s="31">
        <v>21047.73</v>
      </c>
      <c r="I35" s="16">
        <f t="shared" si="2"/>
        <v>9.822542779147625E-11</v>
      </c>
    </row>
    <row r="36" spans="1:9" s="2" customFormat="1">
      <c r="B36" s="13"/>
      <c r="C36" s="5" t="s">
        <v>59</v>
      </c>
      <c r="D36" s="15">
        <v>239229.95</v>
      </c>
      <c r="E36" s="31">
        <v>-222634.25</v>
      </c>
      <c r="F36" s="14">
        <f t="shared" si="1"/>
        <v>16595.700000000012</v>
      </c>
      <c r="G36" s="15">
        <v>16595.7</v>
      </c>
      <c r="H36" s="31">
        <v>16595.7</v>
      </c>
      <c r="I36" s="16">
        <f t="shared" si="2"/>
        <v>0</v>
      </c>
    </row>
    <row r="37" spans="1:9" s="2" customFormat="1">
      <c r="B37" s="13"/>
      <c r="C37" s="22" t="s">
        <v>60</v>
      </c>
      <c r="D37" s="15">
        <v>376382023.75</v>
      </c>
      <c r="E37" s="31">
        <v>-97221398.629999995</v>
      </c>
      <c r="F37" s="21">
        <f t="shared" si="1"/>
        <v>279160625.12</v>
      </c>
      <c r="G37" s="15">
        <v>279160625.12</v>
      </c>
      <c r="H37" s="31">
        <v>152987501.09999999</v>
      </c>
      <c r="I37" s="23">
        <f t="shared" si="2"/>
        <v>0</v>
      </c>
    </row>
    <row r="38" spans="1:9" s="2" customFormat="1">
      <c r="B38" s="37" t="s">
        <v>28</v>
      </c>
      <c r="C38" s="38"/>
      <c r="D38" s="18">
        <f>SUM(D39:D47)</f>
        <v>448812</v>
      </c>
      <c r="E38" s="18">
        <f>SUM(E39:E47)</f>
        <v>-123731</v>
      </c>
      <c r="F38" s="18">
        <f t="shared" si="1"/>
        <v>325081</v>
      </c>
      <c r="G38" s="19">
        <f>SUM(G39:G47)</f>
        <v>325081</v>
      </c>
      <c r="H38" s="19">
        <f>SUM(H39:H47)</f>
        <v>325081</v>
      </c>
      <c r="I38" s="20">
        <f t="shared" si="2"/>
        <v>0</v>
      </c>
    </row>
    <row r="39" spans="1:9" s="2" customFormat="1">
      <c r="B39" s="13"/>
      <c r="C39" s="5" t="s">
        <v>7</v>
      </c>
      <c r="D39" s="14">
        <v>0</v>
      </c>
      <c r="E39" s="14">
        <v>0</v>
      </c>
      <c r="F39" s="14">
        <f t="shared" si="1"/>
        <v>0</v>
      </c>
      <c r="G39" s="17">
        <v>0</v>
      </c>
      <c r="H39" s="17">
        <v>0</v>
      </c>
      <c r="I39" s="16">
        <f t="shared" si="2"/>
        <v>0</v>
      </c>
    </row>
    <row r="40" spans="1:9" s="2" customFormat="1">
      <c r="B40" s="13"/>
      <c r="C40" s="5" t="s">
        <v>15</v>
      </c>
      <c r="D40" s="14">
        <v>0</v>
      </c>
      <c r="E40" s="14">
        <v>0</v>
      </c>
      <c r="F40" s="14">
        <f t="shared" si="1"/>
        <v>0</v>
      </c>
      <c r="G40" s="17">
        <v>0</v>
      </c>
      <c r="H40" s="17">
        <v>0</v>
      </c>
      <c r="I40" s="16">
        <f t="shared" si="2"/>
        <v>0</v>
      </c>
    </row>
    <row r="41" spans="1:9" s="2" customFormat="1">
      <c r="B41" s="13"/>
      <c r="C41" s="5" t="s">
        <v>8</v>
      </c>
      <c r="D41" s="14">
        <v>0</v>
      </c>
      <c r="E41" s="14">
        <v>0</v>
      </c>
      <c r="F41" s="14">
        <f t="shared" si="1"/>
        <v>0</v>
      </c>
      <c r="G41" s="17">
        <v>0</v>
      </c>
      <c r="H41" s="17">
        <v>0</v>
      </c>
      <c r="I41" s="16">
        <f t="shared" si="2"/>
        <v>0</v>
      </c>
    </row>
    <row r="42" spans="1:9" s="2" customFormat="1">
      <c r="A42" s="3"/>
      <c r="B42" s="13"/>
      <c r="C42" s="5" t="s">
        <v>16</v>
      </c>
      <c r="D42" s="14">
        <v>0</v>
      </c>
      <c r="E42" s="14">
        <v>0</v>
      </c>
      <c r="F42" s="14">
        <f t="shared" si="1"/>
        <v>0</v>
      </c>
      <c r="G42" s="17">
        <v>0</v>
      </c>
      <c r="H42" s="17">
        <v>0</v>
      </c>
      <c r="I42" s="16">
        <f t="shared" si="2"/>
        <v>0</v>
      </c>
    </row>
    <row r="43" spans="1:9">
      <c r="A43" s="3"/>
      <c r="B43" s="13"/>
      <c r="C43" s="5" t="s">
        <v>17</v>
      </c>
      <c r="D43" s="14">
        <v>0</v>
      </c>
      <c r="E43" s="14">
        <v>0</v>
      </c>
      <c r="F43" s="14">
        <f t="shared" si="1"/>
        <v>0</v>
      </c>
      <c r="G43" s="17">
        <v>0</v>
      </c>
      <c r="H43" s="17">
        <v>0</v>
      </c>
      <c r="I43" s="16">
        <f t="shared" si="2"/>
        <v>0</v>
      </c>
    </row>
    <row r="44" spans="1:9" s="2" customFormat="1">
      <c r="A44" s="3"/>
      <c r="B44" s="13"/>
      <c r="C44" s="5" t="s">
        <v>61</v>
      </c>
      <c r="D44" s="14">
        <v>0</v>
      </c>
      <c r="E44" s="14">
        <v>0</v>
      </c>
      <c r="F44" s="14">
        <f t="shared" si="1"/>
        <v>0</v>
      </c>
      <c r="G44" s="17">
        <v>0</v>
      </c>
      <c r="H44" s="17">
        <v>0</v>
      </c>
      <c r="I44" s="16">
        <f t="shared" si="2"/>
        <v>0</v>
      </c>
    </row>
    <row r="45" spans="1:9" s="2" customFormat="1">
      <c r="A45" s="3"/>
      <c r="B45" s="13"/>
      <c r="C45" s="5" t="s">
        <v>18</v>
      </c>
      <c r="D45" s="14">
        <v>0</v>
      </c>
      <c r="E45" s="14">
        <v>0</v>
      </c>
      <c r="F45" s="14">
        <f t="shared" si="1"/>
        <v>0</v>
      </c>
      <c r="G45" s="17">
        <v>0</v>
      </c>
      <c r="H45" s="17">
        <v>0</v>
      </c>
      <c r="I45" s="16">
        <f t="shared" si="2"/>
        <v>0</v>
      </c>
    </row>
    <row r="46" spans="1:9" s="2" customFormat="1">
      <c r="A46" s="3"/>
      <c r="B46" s="13"/>
      <c r="C46" s="5" t="s">
        <v>19</v>
      </c>
      <c r="D46" s="15">
        <v>448812</v>
      </c>
      <c r="E46" s="31">
        <v>-123731</v>
      </c>
      <c r="F46" s="14">
        <f t="shared" si="1"/>
        <v>325081</v>
      </c>
      <c r="G46" s="15">
        <v>325081</v>
      </c>
      <c r="H46" s="31">
        <v>325081</v>
      </c>
      <c r="I46" s="16">
        <f t="shared" si="2"/>
        <v>0</v>
      </c>
    </row>
    <row r="47" spans="1:9">
      <c r="A47" s="3"/>
      <c r="B47" s="13"/>
      <c r="C47" s="5" t="s">
        <v>20</v>
      </c>
      <c r="D47" s="14">
        <v>0</v>
      </c>
      <c r="E47" s="14">
        <v>0</v>
      </c>
      <c r="F47" s="14">
        <f t="shared" si="1"/>
        <v>0</v>
      </c>
      <c r="G47" s="17">
        <v>0</v>
      </c>
      <c r="H47" s="17">
        <v>0</v>
      </c>
      <c r="I47" s="16">
        <f t="shared" si="2"/>
        <v>0</v>
      </c>
    </row>
    <row r="48" spans="1:9">
      <c r="A48" s="3"/>
      <c r="B48" s="37" t="s">
        <v>12</v>
      </c>
      <c r="C48" s="38"/>
      <c r="D48" s="18">
        <f>SUM(D49:D57)</f>
        <v>10095886.16</v>
      </c>
      <c r="E48" s="18">
        <f>SUM(E49:E57)</f>
        <v>26199519.93</v>
      </c>
      <c r="F48" s="18">
        <f t="shared" si="1"/>
        <v>36295406.090000004</v>
      </c>
      <c r="G48" s="19">
        <f>SUM(G49:G57)</f>
        <v>36295405.719999999</v>
      </c>
      <c r="H48" s="19">
        <f>SUM(H49:H57)</f>
        <v>8419195.379999999</v>
      </c>
      <c r="I48" s="20">
        <f t="shared" si="2"/>
        <v>0.37000000476837158</v>
      </c>
    </row>
    <row r="49" spans="1:9">
      <c r="A49" s="3"/>
      <c r="B49" s="13"/>
      <c r="C49" s="5" t="s">
        <v>62</v>
      </c>
      <c r="D49" s="15">
        <v>1390186.77</v>
      </c>
      <c r="E49" s="31">
        <v>-322914.27</v>
      </c>
      <c r="F49" s="14">
        <f t="shared" si="1"/>
        <v>1067272.5</v>
      </c>
      <c r="G49" s="15">
        <v>1067272.5</v>
      </c>
      <c r="H49" s="31">
        <v>475700.5</v>
      </c>
      <c r="I49" s="16">
        <f t="shared" si="2"/>
        <v>0</v>
      </c>
    </row>
    <row r="50" spans="1:9">
      <c r="A50" s="3"/>
      <c r="B50" s="13"/>
      <c r="C50" s="5" t="s">
        <v>63</v>
      </c>
      <c r="D50" s="15">
        <v>0</v>
      </c>
      <c r="E50" s="31">
        <v>0</v>
      </c>
      <c r="F50" s="14">
        <f t="shared" si="1"/>
        <v>0</v>
      </c>
      <c r="G50" s="15">
        <v>0</v>
      </c>
      <c r="H50" s="31">
        <v>0</v>
      </c>
      <c r="I50" s="16">
        <f t="shared" si="2"/>
        <v>0</v>
      </c>
    </row>
    <row r="51" spans="1:9">
      <c r="A51" s="3"/>
      <c r="B51" s="13"/>
      <c r="C51" s="5" t="s">
        <v>64</v>
      </c>
      <c r="D51" s="15">
        <v>0</v>
      </c>
      <c r="E51" s="31">
        <v>117379.31</v>
      </c>
      <c r="F51" s="14">
        <f t="shared" si="1"/>
        <v>117379.31</v>
      </c>
      <c r="G51" s="15">
        <v>117379.31</v>
      </c>
      <c r="H51" s="31">
        <v>117379.31</v>
      </c>
      <c r="I51" s="16">
        <f t="shared" si="2"/>
        <v>0</v>
      </c>
    </row>
    <row r="52" spans="1:9">
      <c r="A52" s="3"/>
      <c r="B52" s="13"/>
      <c r="C52" s="5" t="s">
        <v>65</v>
      </c>
      <c r="D52" s="15">
        <v>3000000</v>
      </c>
      <c r="E52" s="31">
        <v>20617183.48</v>
      </c>
      <c r="F52" s="14">
        <f t="shared" si="1"/>
        <v>23617183.48</v>
      </c>
      <c r="G52" s="15">
        <v>23617183.469999999</v>
      </c>
      <c r="H52" s="31">
        <v>1424551.47</v>
      </c>
      <c r="I52" s="16">
        <f t="shared" si="2"/>
        <v>1.0000001639127731E-2</v>
      </c>
    </row>
    <row r="53" spans="1:9">
      <c r="A53" s="3"/>
      <c r="B53" s="13"/>
      <c r="C53" s="5" t="s">
        <v>66</v>
      </c>
      <c r="D53" s="15">
        <v>0</v>
      </c>
      <c r="E53" s="31">
        <v>0</v>
      </c>
      <c r="F53" s="14">
        <f t="shared" si="1"/>
        <v>0</v>
      </c>
      <c r="G53" s="15">
        <v>0</v>
      </c>
      <c r="H53" s="31">
        <v>0</v>
      </c>
      <c r="I53" s="16">
        <f t="shared" si="2"/>
        <v>0</v>
      </c>
    </row>
    <row r="54" spans="1:9">
      <c r="A54" s="3"/>
      <c r="B54" s="13"/>
      <c r="C54" s="5" t="s">
        <v>67</v>
      </c>
      <c r="D54" s="15">
        <v>5705699.3899999997</v>
      </c>
      <c r="E54" s="31">
        <v>2476285.7599999998</v>
      </c>
      <c r="F54" s="14">
        <f t="shared" si="1"/>
        <v>8181985.1499999994</v>
      </c>
      <c r="G54" s="15">
        <v>8181984.79</v>
      </c>
      <c r="H54" s="31">
        <v>3127623.05</v>
      </c>
      <c r="I54" s="16">
        <f t="shared" si="2"/>
        <v>0.35999999940395355</v>
      </c>
    </row>
    <row r="55" spans="1:9">
      <c r="A55" s="3"/>
      <c r="B55" s="13"/>
      <c r="C55" s="5" t="s">
        <v>68</v>
      </c>
      <c r="D55" s="15">
        <v>0</v>
      </c>
      <c r="E55" s="31">
        <v>0</v>
      </c>
      <c r="F55" s="14">
        <f t="shared" si="1"/>
        <v>0</v>
      </c>
      <c r="G55" s="15">
        <v>0</v>
      </c>
      <c r="H55" s="31">
        <v>0</v>
      </c>
      <c r="I55" s="16">
        <f t="shared" si="2"/>
        <v>0</v>
      </c>
    </row>
    <row r="56" spans="1:9">
      <c r="A56" s="3"/>
      <c r="B56" s="13"/>
      <c r="C56" s="5" t="s">
        <v>69</v>
      </c>
      <c r="D56" s="15">
        <v>0</v>
      </c>
      <c r="E56" s="31">
        <v>0</v>
      </c>
      <c r="F56" s="14">
        <f t="shared" si="1"/>
        <v>0</v>
      </c>
      <c r="G56" s="15">
        <v>0</v>
      </c>
      <c r="H56" s="31">
        <v>0</v>
      </c>
      <c r="I56" s="16">
        <f t="shared" si="2"/>
        <v>0</v>
      </c>
    </row>
    <row r="57" spans="1:9">
      <c r="A57" s="3"/>
      <c r="B57" s="13"/>
      <c r="C57" s="5" t="s">
        <v>13</v>
      </c>
      <c r="D57" s="15">
        <v>0</v>
      </c>
      <c r="E57" s="31">
        <v>3311585.65</v>
      </c>
      <c r="F57" s="14">
        <f t="shared" si="1"/>
        <v>3311585.65</v>
      </c>
      <c r="G57" s="15">
        <v>3311585.65</v>
      </c>
      <c r="H57" s="31">
        <v>3273941.05</v>
      </c>
      <c r="I57" s="16">
        <f t="shared" si="2"/>
        <v>0</v>
      </c>
    </row>
    <row r="58" spans="1:9">
      <c r="A58" s="3"/>
      <c r="B58" s="37" t="s">
        <v>26</v>
      </c>
      <c r="C58" s="38"/>
      <c r="D58" s="18">
        <f>SUM(D59:D61)</f>
        <v>173616707</v>
      </c>
      <c r="E58" s="18">
        <f>SUM(E59:E61)</f>
        <v>-153577258.41999999</v>
      </c>
      <c r="F58" s="18">
        <f t="shared" si="1"/>
        <v>20039448.580000013</v>
      </c>
      <c r="G58" s="19">
        <f>SUM(G59:G61)</f>
        <v>20039448.449999999</v>
      </c>
      <c r="H58" s="36">
        <f>SUM(H59:H61)</f>
        <v>18498546.23</v>
      </c>
      <c r="I58" s="20">
        <f t="shared" si="2"/>
        <v>0.13000001385807991</v>
      </c>
    </row>
    <row r="59" spans="1:9">
      <c r="A59" s="3"/>
      <c r="B59" s="13"/>
      <c r="C59" s="5" t="s">
        <v>70</v>
      </c>
      <c r="D59" s="15">
        <v>173616707</v>
      </c>
      <c r="E59" s="31">
        <v>-159718809.19999999</v>
      </c>
      <c r="F59" s="21">
        <f t="shared" si="1"/>
        <v>13897897.800000012</v>
      </c>
      <c r="G59" s="15">
        <v>13897897.67</v>
      </c>
      <c r="H59" s="31">
        <v>12443621.51</v>
      </c>
      <c r="I59" s="23">
        <f t="shared" si="2"/>
        <v>0.13000001199543476</v>
      </c>
    </row>
    <row r="60" spans="1:9">
      <c r="A60" s="3"/>
      <c r="B60" s="13"/>
      <c r="C60" s="5" t="s">
        <v>71</v>
      </c>
      <c r="D60" s="15">
        <v>0</v>
      </c>
      <c r="E60" s="31">
        <v>6141550.7800000003</v>
      </c>
      <c r="F60" s="14">
        <f t="shared" si="1"/>
        <v>6141550.7800000003</v>
      </c>
      <c r="G60" s="15">
        <v>6141550.7800000003</v>
      </c>
      <c r="H60" s="31">
        <v>6054924.7199999997</v>
      </c>
      <c r="I60" s="16">
        <f t="shared" si="2"/>
        <v>0</v>
      </c>
    </row>
    <row r="61" spans="1:9">
      <c r="A61" s="3"/>
      <c r="B61" s="13"/>
      <c r="C61" s="5" t="s">
        <v>72</v>
      </c>
      <c r="D61" s="14">
        <v>0</v>
      </c>
      <c r="E61" s="33">
        <v>0</v>
      </c>
      <c r="F61" s="14">
        <f t="shared" si="1"/>
        <v>0</v>
      </c>
      <c r="G61" s="17">
        <v>0</v>
      </c>
      <c r="H61" s="17">
        <v>0</v>
      </c>
      <c r="I61" s="16">
        <f t="shared" si="2"/>
        <v>0</v>
      </c>
    </row>
    <row r="62" spans="1:9">
      <c r="A62" s="3"/>
      <c r="B62" s="37" t="s">
        <v>73</v>
      </c>
      <c r="C62" s="38"/>
      <c r="D62" s="18">
        <f>SUM(D63:D69)</f>
        <v>0</v>
      </c>
      <c r="E62" s="18">
        <f>SUM(E63:E69)</f>
        <v>0</v>
      </c>
      <c r="F62" s="18">
        <f t="shared" si="1"/>
        <v>0</v>
      </c>
      <c r="G62" s="19">
        <f>SUM(G63:G69)</f>
        <v>0</v>
      </c>
      <c r="H62" s="19">
        <f>SUM(H63:H69)</f>
        <v>0</v>
      </c>
      <c r="I62" s="16">
        <f t="shared" si="2"/>
        <v>0</v>
      </c>
    </row>
    <row r="63" spans="1:9">
      <c r="A63" s="3"/>
      <c r="B63" s="13"/>
      <c r="C63" s="5" t="s">
        <v>74</v>
      </c>
      <c r="D63" s="14">
        <v>0</v>
      </c>
      <c r="E63" s="14">
        <v>0</v>
      </c>
      <c r="F63" s="14">
        <f t="shared" si="1"/>
        <v>0</v>
      </c>
      <c r="G63" s="17">
        <v>0</v>
      </c>
      <c r="H63" s="17">
        <v>0</v>
      </c>
      <c r="I63" s="16">
        <f t="shared" si="2"/>
        <v>0</v>
      </c>
    </row>
    <row r="64" spans="1:9">
      <c r="A64" s="3"/>
      <c r="B64" s="13"/>
      <c r="C64" s="5" t="s">
        <v>75</v>
      </c>
      <c r="D64" s="14">
        <v>0</v>
      </c>
      <c r="E64" s="14">
        <v>0</v>
      </c>
      <c r="F64" s="14">
        <f t="shared" si="1"/>
        <v>0</v>
      </c>
      <c r="G64" s="17">
        <v>0</v>
      </c>
      <c r="H64" s="17">
        <v>0</v>
      </c>
      <c r="I64" s="16">
        <f t="shared" si="2"/>
        <v>0</v>
      </c>
    </row>
    <row r="65" spans="1:9">
      <c r="A65" s="3"/>
      <c r="B65" s="13"/>
      <c r="C65" s="5" t="s">
        <v>76</v>
      </c>
      <c r="D65" s="14">
        <v>0</v>
      </c>
      <c r="E65" s="14">
        <v>0</v>
      </c>
      <c r="F65" s="14">
        <f t="shared" si="1"/>
        <v>0</v>
      </c>
      <c r="G65" s="17">
        <v>0</v>
      </c>
      <c r="H65" s="17">
        <v>0</v>
      </c>
      <c r="I65" s="16">
        <f t="shared" si="2"/>
        <v>0</v>
      </c>
    </row>
    <row r="66" spans="1:9">
      <c r="A66" s="3"/>
      <c r="B66" s="13"/>
      <c r="C66" s="5" t="s">
        <v>77</v>
      </c>
      <c r="D66" s="14">
        <v>0</v>
      </c>
      <c r="E66" s="14">
        <v>0</v>
      </c>
      <c r="F66" s="14">
        <f t="shared" si="1"/>
        <v>0</v>
      </c>
      <c r="G66" s="17">
        <v>0</v>
      </c>
      <c r="H66" s="17">
        <v>0</v>
      </c>
      <c r="I66" s="16">
        <f t="shared" si="2"/>
        <v>0</v>
      </c>
    </row>
    <row r="67" spans="1:9">
      <c r="A67" s="3"/>
      <c r="B67" s="13"/>
      <c r="C67" s="5" t="s">
        <v>78</v>
      </c>
      <c r="D67" s="14">
        <v>0</v>
      </c>
      <c r="E67" s="14">
        <v>0</v>
      </c>
      <c r="F67" s="14">
        <f t="shared" si="1"/>
        <v>0</v>
      </c>
      <c r="G67" s="17">
        <v>0</v>
      </c>
      <c r="H67" s="17">
        <v>0</v>
      </c>
      <c r="I67" s="16">
        <f t="shared" si="2"/>
        <v>0</v>
      </c>
    </row>
    <row r="68" spans="1:9">
      <c r="A68" s="3"/>
      <c r="B68" s="13"/>
      <c r="C68" s="5" t="s">
        <v>79</v>
      </c>
      <c r="D68" s="14">
        <v>0</v>
      </c>
      <c r="E68" s="14">
        <v>0</v>
      </c>
      <c r="F68" s="14">
        <f t="shared" si="1"/>
        <v>0</v>
      </c>
      <c r="G68" s="17">
        <v>0</v>
      </c>
      <c r="H68" s="17">
        <v>0</v>
      </c>
      <c r="I68" s="16">
        <f t="shared" si="2"/>
        <v>0</v>
      </c>
    </row>
    <row r="69" spans="1:9">
      <c r="A69" s="3"/>
      <c r="B69" s="13"/>
      <c r="C69" s="5" t="s">
        <v>80</v>
      </c>
      <c r="D69" s="14">
        <v>0</v>
      </c>
      <c r="E69" s="14">
        <v>0</v>
      </c>
      <c r="F69" s="14">
        <f t="shared" si="1"/>
        <v>0</v>
      </c>
      <c r="G69" s="17">
        <v>0</v>
      </c>
      <c r="H69" s="17">
        <v>0</v>
      </c>
      <c r="I69" s="16">
        <f t="shared" si="2"/>
        <v>0</v>
      </c>
    </row>
    <row r="70" spans="1:9">
      <c r="A70" s="3"/>
      <c r="B70" s="37" t="s">
        <v>14</v>
      </c>
      <c r="C70" s="38"/>
      <c r="D70" s="18">
        <f>SUM(D71:D73)</f>
        <v>400000</v>
      </c>
      <c r="E70" s="18">
        <f>SUM(E71:E73)</f>
        <v>-130648</v>
      </c>
      <c r="F70" s="18">
        <f t="shared" si="1"/>
        <v>269352</v>
      </c>
      <c r="G70" s="19">
        <f>SUM(G71:G73)</f>
        <v>269352</v>
      </c>
      <c r="H70" s="19">
        <f>SUM(H71:H73)</f>
        <v>269352</v>
      </c>
      <c r="I70" s="16">
        <f t="shared" si="2"/>
        <v>0</v>
      </c>
    </row>
    <row r="71" spans="1:9">
      <c r="A71" s="3"/>
      <c r="B71" s="13"/>
      <c r="C71" s="5" t="s">
        <v>3</v>
      </c>
      <c r="D71" s="14">
        <v>0</v>
      </c>
      <c r="E71" s="14">
        <v>0</v>
      </c>
      <c r="F71" s="14">
        <f t="shared" si="1"/>
        <v>0</v>
      </c>
      <c r="G71" s="17">
        <v>0</v>
      </c>
      <c r="H71" s="17">
        <v>0</v>
      </c>
      <c r="I71" s="16">
        <f t="shared" si="2"/>
        <v>0</v>
      </c>
    </row>
    <row r="72" spans="1:9">
      <c r="A72" s="3"/>
      <c r="B72" s="13"/>
      <c r="C72" s="5" t="s">
        <v>5</v>
      </c>
      <c r="D72" s="14">
        <v>0</v>
      </c>
      <c r="E72" s="14">
        <v>0</v>
      </c>
      <c r="F72" s="14">
        <f t="shared" si="1"/>
        <v>0</v>
      </c>
      <c r="G72" s="17">
        <v>0</v>
      </c>
      <c r="H72" s="17">
        <v>0</v>
      </c>
      <c r="I72" s="16">
        <f t="shared" si="2"/>
        <v>0</v>
      </c>
    </row>
    <row r="73" spans="1:9">
      <c r="A73" s="3"/>
      <c r="B73" s="13"/>
      <c r="C73" s="5" t="s">
        <v>6</v>
      </c>
      <c r="D73" s="15">
        <v>400000</v>
      </c>
      <c r="E73" s="31">
        <v>-130648</v>
      </c>
      <c r="F73" s="14">
        <f t="shared" si="1"/>
        <v>269352</v>
      </c>
      <c r="G73" s="31">
        <v>269352</v>
      </c>
      <c r="H73" s="31">
        <v>269352</v>
      </c>
      <c r="I73" s="16">
        <f t="shared" si="2"/>
        <v>0</v>
      </c>
    </row>
    <row r="74" spans="1:9">
      <c r="A74" s="3"/>
      <c r="B74" s="37" t="s">
        <v>81</v>
      </c>
      <c r="C74" s="38"/>
      <c r="D74" s="18">
        <f>SUM(D75:D81)</f>
        <v>254667813.06999999</v>
      </c>
      <c r="E74" s="18">
        <f>SUM(E75:E81)</f>
        <v>-2085919.8</v>
      </c>
      <c r="F74" s="18">
        <f t="shared" si="1"/>
        <v>252581893.26999998</v>
      </c>
      <c r="G74" s="19">
        <f>SUM(G75:G81)</f>
        <v>252581893.26999998</v>
      </c>
      <c r="H74" s="19">
        <f>SUM(H75:H81)</f>
        <v>244217031.09999999</v>
      </c>
      <c r="I74" s="20">
        <f t="shared" si="2"/>
        <v>0</v>
      </c>
    </row>
    <row r="75" spans="1:9">
      <c r="A75" s="3"/>
      <c r="B75" s="13"/>
      <c r="C75" s="5" t="s">
        <v>82</v>
      </c>
      <c r="D75" s="14">
        <v>0</v>
      </c>
      <c r="E75" s="21">
        <v>0</v>
      </c>
      <c r="F75" s="21">
        <f t="shared" si="1"/>
        <v>0</v>
      </c>
      <c r="G75" s="21">
        <v>0</v>
      </c>
      <c r="H75" s="21">
        <v>0</v>
      </c>
      <c r="I75" s="23">
        <f t="shared" si="2"/>
        <v>0</v>
      </c>
    </row>
    <row r="76" spans="1:9">
      <c r="A76" s="3"/>
      <c r="B76" s="13"/>
      <c r="C76" s="5" t="s">
        <v>21</v>
      </c>
      <c r="D76" s="14">
        <v>0</v>
      </c>
      <c r="E76" s="14">
        <v>0</v>
      </c>
      <c r="F76" s="14">
        <f t="shared" ref="F76:F81" si="3">D76+E76</f>
        <v>0</v>
      </c>
      <c r="G76" s="17">
        <v>0</v>
      </c>
      <c r="H76" s="17">
        <v>0</v>
      </c>
      <c r="I76" s="16">
        <f t="shared" ref="I76:I81" si="4">F76-G76</f>
        <v>0</v>
      </c>
    </row>
    <row r="77" spans="1:9">
      <c r="A77" s="3"/>
      <c r="B77" s="13"/>
      <c r="C77" s="5" t="s">
        <v>22</v>
      </c>
      <c r="D77" s="15">
        <v>4667812.75</v>
      </c>
      <c r="E77" s="31">
        <v>-2085919.8</v>
      </c>
      <c r="F77" s="14">
        <f t="shared" si="3"/>
        <v>2581892.9500000002</v>
      </c>
      <c r="G77" s="15">
        <v>2581892.9500000002</v>
      </c>
      <c r="H77" s="31">
        <v>2562933.64</v>
      </c>
      <c r="I77" s="16">
        <f t="shared" si="4"/>
        <v>0</v>
      </c>
    </row>
    <row r="78" spans="1:9">
      <c r="A78" s="3"/>
      <c r="B78" s="13"/>
      <c r="C78" s="5" t="s">
        <v>23</v>
      </c>
      <c r="D78" s="15">
        <v>0</v>
      </c>
      <c r="E78" s="31">
        <v>0</v>
      </c>
      <c r="F78" s="14">
        <f t="shared" si="3"/>
        <v>0</v>
      </c>
      <c r="G78" s="15">
        <v>0</v>
      </c>
      <c r="H78" s="31">
        <v>0</v>
      </c>
      <c r="I78" s="16">
        <f t="shared" si="4"/>
        <v>0</v>
      </c>
    </row>
    <row r="79" spans="1:9">
      <c r="A79" s="3"/>
      <c r="B79" s="13"/>
      <c r="C79" s="5" t="s">
        <v>24</v>
      </c>
      <c r="D79" s="15">
        <v>0</v>
      </c>
      <c r="E79" s="31">
        <v>0</v>
      </c>
      <c r="F79" s="14">
        <f t="shared" si="3"/>
        <v>0</v>
      </c>
      <c r="G79" s="15">
        <v>0</v>
      </c>
      <c r="H79" s="31">
        <v>0</v>
      </c>
      <c r="I79" s="16">
        <f t="shared" si="4"/>
        <v>0</v>
      </c>
    </row>
    <row r="80" spans="1:9">
      <c r="A80" s="3"/>
      <c r="B80" s="13"/>
      <c r="C80" s="5" t="s">
        <v>25</v>
      </c>
      <c r="D80" s="15">
        <v>0</v>
      </c>
      <c r="E80" s="31">
        <v>0</v>
      </c>
      <c r="F80" s="14">
        <f t="shared" si="3"/>
        <v>0</v>
      </c>
      <c r="G80" s="15">
        <v>0</v>
      </c>
      <c r="H80" s="31">
        <v>0</v>
      </c>
      <c r="I80" s="16">
        <f t="shared" si="4"/>
        <v>0</v>
      </c>
    </row>
    <row r="81" spans="1:9">
      <c r="A81" s="3"/>
      <c r="B81" s="13"/>
      <c r="C81" s="5" t="s">
        <v>83</v>
      </c>
      <c r="D81" s="35">
        <v>250000000.31999999</v>
      </c>
      <c r="E81" s="31">
        <v>0</v>
      </c>
      <c r="F81" s="14">
        <f t="shared" si="3"/>
        <v>250000000.31999999</v>
      </c>
      <c r="G81" s="35">
        <v>250000000.31999999</v>
      </c>
      <c r="H81" s="31">
        <v>241654097.46000001</v>
      </c>
      <c r="I81" s="16">
        <f t="shared" si="4"/>
        <v>0</v>
      </c>
    </row>
    <row r="82" spans="1:9" ht="13.5" thickBot="1">
      <c r="A82" s="3"/>
      <c r="B82" s="29"/>
      <c r="C82" s="28" t="s">
        <v>84</v>
      </c>
      <c r="D82" s="24">
        <f t="shared" ref="D82:I82" si="5">D10+D18+D28+D38+D48+D58+D70+D74</f>
        <v>1493125216.9999998</v>
      </c>
      <c r="E82" s="25">
        <f>E10+E18+E28+E38+E48+E58+E70+E74</f>
        <v>-285822122.65999997</v>
      </c>
      <c r="F82" s="25">
        <f>F10+F18+F28+F38+F48+F58+F70+F74</f>
        <v>1207303094.3400002</v>
      </c>
      <c r="G82" s="26">
        <f>G10+G18+G28+G38+G48+G58+G70+G74</f>
        <v>1199690091.54</v>
      </c>
      <c r="H82" s="26">
        <f>H10+H18+H28+H38+H48+H58+H70+H74</f>
        <v>938002673.56000006</v>
      </c>
      <c r="I82" s="27">
        <f t="shared" si="5"/>
        <v>7613002.8000000305</v>
      </c>
    </row>
    <row r="83" spans="1:9" ht="13.5" thickTop="1">
      <c r="A83" s="3"/>
      <c r="B83" s="3"/>
      <c r="C83" s="3"/>
      <c r="D83" s="3"/>
      <c r="E83" s="3"/>
      <c r="F83" s="3"/>
      <c r="G83" s="3"/>
      <c r="H83" s="3"/>
    </row>
    <row r="84" spans="1:9">
      <c r="A84" s="3"/>
      <c r="B84" s="3"/>
      <c r="C84" s="3"/>
      <c r="D84" s="3"/>
      <c r="E84" s="3"/>
      <c r="F84" s="3"/>
      <c r="G84" s="3"/>
      <c r="H84" s="3"/>
    </row>
    <row r="85" spans="1:9">
      <c r="A85" s="3"/>
      <c r="B85" s="3"/>
      <c r="C85" s="3"/>
      <c r="D85" s="3"/>
      <c r="E85" s="3"/>
      <c r="F85" s="3"/>
      <c r="G85" s="3"/>
      <c r="H85" s="3"/>
    </row>
    <row r="86" spans="1:9">
      <c r="A86" s="3"/>
      <c r="B86" s="3"/>
      <c r="C86" s="3"/>
      <c r="D86" s="3"/>
      <c r="E86" s="3"/>
      <c r="F86" s="3"/>
      <c r="G86" s="3"/>
      <c r="H86" s="3"/>
    </row>
    <row r="87" spans="1:9">
      <c r="A87" s="3"/>
      <c r="B87" s="3"/>
      <c r="C87" s="3"/>
      <c r="D87" s="3"/>
      <c r="E87" s="3"/>
      <c r="F87" s="3"/>
      <c r="G87" s="3"/>
      <c r="H87" s="3"/>
    </row>
    <row r="88" spans="1:9">
      <c r="A88" s="3"/>
      <c r="B88" s="3"/>
      <c r="C88" s="3"/>
      <c r="D88" s="3"/>
      <c r="E88" s="3"/>
      <c r="F88" s="3"/>
      <c r="G88" s="3"/>
      <c r="H88" s="3"/>
    </row>
    <row r="89" spans="1:9">
      <c r="A89" s="3"/>
      <c r="B89" s="3"/>
      <c r="C89" s="3"/>
      <c r="D89" s="3"/>
      <c r="E89" s="3"/>
      <c r="F89" s="3"/>
      <c r="G89" s="3"/>
      <c r="H89" s="3"/>
    </row>
    <row r="90" spans="1:9">
      <c r="A90" s="3"/>
      <c r="B90" s="3"/>
      <c r="C90" s="3"/>
      <c r="D90" s="3"/>
      <c r="E90" s="3"/>
      <c r="F90" s="3"/>
      <c r="G90" s="3"/>
      <c r="H90" s="3"/>
    </row>
    <row r="91" spans="1:9">
      <c r="A91" s="3"/>
      <c r="B91" s="3"/>
      <c r="C91" s="3"/>
      <c r="D91" s="3"/>
      <c r="E91" s="3"/>
      <c r="F91" s="3"/>
      <c r="G91" s="3"/>
      <c r="H91" s="3"/>
    </row>
    <row r="92" spans="1:9">
      <c r="A92" s="3"/>
      <c r="B92" s="3"/>
      <c r="C92" s="3"/>
      <c r="D92" s="3"/>
      <c r="E92" s="3"/>
      <c r="F92" s="3"/>
      <c r="G92" s="3"/>
      <c r="H92" s="3"/>
    </row>
    <row r="93" spans="1:9">
      <c r="A93" s="3"/>
      <c r="B93" s="3"/>
      <c r="C93" s="3"/>
      <c r="D93" s="3"/>
      <c r="E93" s="3"/>
      <c r="F93" s="3"/>
      <c r="G93" s="3"/>
      <c r="H93" s="3"/>
    </row>
    <row r="94" spans="1:9">
      <c r="A94" s="3"/>
      <c r="B94" s="3"/>
      <c r="C94" s="3"/>
      <c r="D94" s="3"/>
      <c r="E94" s="3"/>
      <c r="F94" s="3"/>
      <c r="G94" s="3"/>
      <c r="H94" s="3"/>
    </row>
    <row r="95" spans="1:9">
      <c r="A95" s="3"/>
      <c r="B95" s="3"/>
      <c r="C95" s="3"/>
      <c r="D95" s="3"/>
      <c r="E95" s="3"/>
      <c r="F95" s="3"/>
      <c r="G95" s="3"/>
      <c r="H95" s="3"/>
    </row>
    <row r="96" spans="1:9">
      <c r="A96" s="3"/>
      <c r="B96" s="3"/>
      <c r="C96" s="39" t="s">
        <v>88</v>
      </c>
      <c r="D96" s="39"/>
      <c r="E96" s="39"/>
      <c r="F96" s="39"/>
      <c r="G96" s="39"/>
      <c r="H96" s="39"/>
      <c r="I96" s="39"/>
    </row>
    <row r="97" spans="1:8">
      <c r="A97" s="3"/>
      <c r="B97" s="3"/>
      <c r="C97" s="3"/>
      <c r="D97" s="3"/>
      <c r="E97" s="3"/>
      <c r="F97" s="3"/>
      <c r="G97" s="3"/>
      <c r="H97" s="3"/>
    </row>
    <row r="98" spans="1:8">
      <c r="A98" s="3"/>
      <c r="B98" s="3"/>
      <c r="C98" s="3"/>
      <c r="D98" s="3"/>
      <c r="E98" s="3"/>
      <c r="F98" s="3"/>
      <c r="G98" s="3"/>
      <c r="H98" s="3"/>
    </row>
    <row r="99" spans="1:8">
      <c r="A99" s="3"/>
      <c r="B99" s="3"/>
      <c r="C99" s="3"/>
      <c r="D99" s="3"/>
      <c r="E99" s="3"/>
      <c r="F99" s="3"/>
      <c r="G99" s="3"/>
      <c r="H99" s="3"/>
    </row>
    <row r="100" spans="1:8">
      <c r="A100" s="3"/>
      <c r="B100" s="3"/>
      <c r="C100" s="3"/>
      <c r="D100" s="3"/>
      <c r="E100" s="3"/>
      <c r="F100" s="3"/>
      <c r="G100" s="3"/>
      <c r="H100" s="3"/>
    </row>
    <row r="101" spans="1:8">
      <c r="A101" s="3"/>
      <c r="B101" s="3"/>
      <c r="C101" s="3"/>
      <c r="D101" s="3"/>
      <c r="E101" s="3"/>
      <c r="F101" s="3"/>
      <c r="G101" s="3"/>
      <c r="H101" s="3"/>
    </row>
    <row r="102" spans="1:8">
      <c r="A102" s="3"/>
      <c r="B102" s="3"/>
      <c r="C102" s="3"/>
      <c r="D102" s="3"/>
      <c r="E102" s="3"/>
      <c r="F102" s="3"/>
      <c r="G102" s="3"/>
      <c r="H102" s="3"/>
    </row>
    <row r="103" spans="1:8">
      <c r="A103" s="3"/>
      <c r="B103" s="3"/>
      <c r="C103" s="3"/>
      <c r="D103" s="3"/>
      <c r="E103" s="3"/>
      <c r="F103" s="3"/>
      <c r="G103" s="3"/>
      <c r="H103" s="3"/>
    </row>
    <row r="104" spans="1:8">
      <c r="A104" s="3"/>
      <c r="B104" s="3"/>
      <c r="C104" s="3"/>
      <c r="D104" s="3"/>
      <c r="E104" s="3"/>
      <c r="F104" s="3"/>
      <c r="G104" s="3"/>
      <c r="H104" s="3"/>
    </row>
    <row r="105" spans="1:8">
      <c r="A105" s="3"/>
      <c r="B105" s="3"/>
      <c r="C105" s="3"/>
      <c r="D105" s="3"/>
      <c r="E105" s="3"/>
      <c r="F105" s="3"/>
      <c r="G105" s="3"/>
      <c r="H105" s="3"/>
    </row>
    <row r="106" spans="1:8">
      <c r="A106" s="3"/>
      <c r="B106" s="3"/>
      <c r="C106" s="3"/>
      <c r="D106" s="3"/>
      <c r="E106" s="3"/>
      <c r="F106" s="3"/>
      <c r="G106" s="3"/>
      <c r="H106" s="3"/>
    </row>
    <row r="107" spans="1:8">
      <c r="A107" s="3"/>
      <c r="B107" s="3"/>
      <c r="C107" s="3"/>
      <c r="D107" s="3"/>
      <c r="E107" s="3"/>
      <c r="F107" s="3"/>
      <c r="G107" s="3"/>
      <c r="H107" s="3"/>
    </row>
    <row r="108" spans="1:8">
      <c r="A108" s="3"/>
      <c r="B108" s="3"/>
      <c r="C108" s="3"/>
      <c r="D108" s="3"/>
      <c r="E108" s="3"/>
      <c r="F108" s="3"/>
      <c r="G108" s="3"/>
      <c r="H108" s="3"/>
    </row>
    <row r="109" spans="1:8">
      <c r="A109" s="3"/>
      <c r="B109" s="3"/>
      <c r="C109" s="3"/>
      <c r="D109" s="3"/>
      <c r="E109" s="3"/>
      <c r="F109" s="3"/>
      <c r="G109" s="3"/>
      <c r="H109" s="3"/>
    </row>
  </sheetData>
  <mergeCells count="17">
    <mergeCell ref="B10:C10"/>
    <mergeCell ref="B18:C18"/>
    <mergeCell ref="B28:C28"/>
    <mergeCell ref="B38:C38"/>
    <mergeCell ref="B3:I3"/>
    <mergeCell ref="B4:I4"/>
    <mergeCell ref="B5:I5"/>
    <mergeCell ref="B6:I6"/>
    <mergeCell ref="B7:C9"/>
    <mergeCell ref="E7:E8"/>
    <mergeCell ref="I7:I8"/>
    <mergeCell ref="B48:C48"/>
    <mergeCell ref="B58:C58"/>
    <mergeCell ref="B62:C62"/>
    <mergeCell ref="B70:C70"/>
    <mergeCell ref="C96:I96"/>
    <mergeCell ref="B74:C74"/>
  </mergeCells>
  <printOptions horizontalCentered="1"/>
  <pageMargins left="0.35" right="0.19685039370078741" top="0.3" bottom="0.23622047244094491" header="0.15748031496062992" footer="0.15748031496062992"/>
  <pageSetup scale="61" orientation="portrait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PE-01</vt:lpstr>
      <vt:lpstr>'PE-01'!Área_de_impresión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Roxana Tobias Najera</dc:creator>
  <cp:lastModifiedBy>presupuesto2</cp:lastModifiedBy>
  <cp:lastPrinted>2022-03-01T18:29:30Z</cp:lastPrinted>
  <dcterms:created xsi:type="dcterms:W3CDTF">2014-01-07T18:56:26Z</dcterms:created>
  <dcterms:modified xsi:type="dcterms:W3CDTF">2022-03-01T18:34:08Z</dcterms:modified>
</cp:coreProperties>
</file>